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240" windowHeight="13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<sst xmlns="http://schemas.openxmlformats.org/spreadsheetml/2006/main" count="31" uniqueCount="31">
  <si>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PA</t>
  </si>
  <si>
    <t>BiWkly</t>
  </si>
  <si>
    <t>Hourly</t>
  </si>
  <si>
    <t>Grade / Step</t>
  </si>
  <si>
    <t>Masters Degree + 2 years full-time teaching experience at a post secondary level</t>
  </si>
  <si>
    <t>Bachelors Degree + 2 years full-time teaching experience at a post secondary level</t>
  </si>
  <si>
    <t>Doctorate Degree + 2 years full-time teaching experience at a post secondary level</t>
  </si>
  <si>
    <t>Masters Degree + 30 graduate semester units beyond masters program + 2 years full-time teaching experience at a post secondary level</t>
  </si>
  <si>
    <t>Bachelors Degree + 30 graduate semester units + 2 years full-time teaching experience at a post secondary level</t>
  </si>
  <si>
    <t>P 4 D</t>
  </si>
  <si>
    <t>O 4 D</t>
  </si>
  <si>
    <t>N 4 D</t>
  </si>
  <si>
    <t>M 4 D</t>
  </si>
  <si>
    <t>L 4 D</t>
  </si>
  <si>
    <t>20th Market Percentile</t>
  </si>
  <si>
    <t>1                       Contact                        Hour</t>
  </si>
  <si>
    <t>2                     Contact                        Hours</t>
  </si>
  <si>
    <t>3                     Contact                        Hours</t>
  </si>
  <si>
    <t>4                    Contact                        Hours</t>
  </si>
  <si>
    <t>5                    Contact                        Hours</t>
  </si>
  <si>
    <t>6                     Contact                        Hours</t>
  </si>
  <si>
    <t>7                     Contact                        Hours</t>
  </si>
  <si>
    <t>8                     Contact                        Hours</t>
  </si>
  <si>
    <t>9                     Contact                        Hours</t>
  </si>
  <si>
    <t>10                     Contact                        Hours</t>
  </si>
  <si>
    <t>11                     Contact                        Hours</t>
  </si>
  <si>
    <t>12                     Contact                        Hours</t>
  </si>
  <si>
    <t>Temporary Instructor's Rates (with at least two years teaching experience) - Non Full-Time Faculty Only</t>
  </si>
  <si>
    <t xml:space="preserve">Computation </t>
  </si>
  <si>
    <t>$6.22(hourly rate) x 2 (1 teaching hour and 1 preparation hour) =$12.17.12 x 16(weeks) = $199.04 x1.2%(incentive) =$475.40 per contract hour.</t>
  </si>
  <si>
    <t>APPENDIX 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</si>
</sst>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dddd\,\ mmmm\ dd\,\ yyyy"/>
    <numFmt numFmtId="166" formatCode="00000"/>
    <numFmt numFmtId="167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4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3" fontId="34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2" borderId="10" xfId="0" applyFont="1" applyFill="1" applyBorder="1" applyAlignment="1">
      <alignment horizontal="center" vertical="center"/>
    </xf>
    <xf numFmtId="3" fontId="0" fillId="2" borderId="10" xfId="0" applyNumberFormat="1" applyFill="1" applyBorder="1" applyAlignment="1">
      <alignment horizontal="center" vertical="center"/>
    </xf>
    <xf numFmtId="1" fontId="0" fillId="2" borderId="10" xfId="0" applyNumberForma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 vertical="center" wrapText="1"/>
    </xf>
    <xf numFmtId="3" fontId="34" fillId="3" borderId="10" xfId="0" applyNumberFormat="1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7" fontId="0" fillId="0" borderId="0" xfId="0" applyNumberFormat="1" applyFont="1" applyBorder="1" applyAlignment="1">
      <alignment horizontal="center" vertical="center" wrapText="1"/>
    </xf>
    <xf numFmtId="167" fontId="0" fillId="2" borderId="10" xfId="0" applyNumberForma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3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4" fillId="0" borderId="0" xfId="0" applyFont="1" applyBorder="1" applyAlignment="1">
      <alignment horizontal="left" vertical="center"/>
    </xf>
    <xf numFmtId="3" fontId="34" fillId="0" borderId="0" xfId="0" applyNumberFormat="1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 wrapText="1"/>
    </xf>
    <xf numFmtId="0" fontId="36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left" vertical="center" wrapText="1" indent="1"/>
    </xf>
    <xf numFmtId="0" fontId="34" fillId="0" borderId="12" xfId="0" applyFont="1" applyBorder="1" applyAlignment="1">
      <alignment horizontal="left" vertical="center" wrapText="1" indent="1"/>
    </xf>
    <xf numFmtId="0" fontId="34" fillId="0" borderId="13" xfId="0" applyFont="1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8"/>
  <sheetViews>
    <sheetView tabSelected="1" workbookViewId="0" topLeftCell="A1">
      <pane ySplit="5" topLeftCell="A6" activePane="bottomLeft" state="frozen"/>
      <selection pane="topLeft" activeCell="A1" sqref="A1"/>
      <selection pane="bottomLeft" activeCell="V9" sqref="V9"/>
    </sheetView>
  </sheetViews>
  <sheetFormatPr defaultColWidth="9.140625" defaultRowHeight="15"/>
  <cols>
    <col min="1" max="1" width="5.8515625" style="1" customWidth="1"/>
    <col min="2" max="2" width="9.140625" style="2" customWidth="1"/>
    <col min="3" max="3" width="9.140625" style="3" customWidth="1"/>
    <col min="4" max="5" width="9.140625" style="1" customWidth="1"/>
    <col min="6" max="17" width="10.7109375" style="1" customWidth="1"/>
    <col min="18" max="18" width="5.8515625" style="1" customWidth="1"/>
    <col min="19" max="16384" width="9.140625" style="1" customWidth="1"/>
  </cols>
  <sheetData>
    <row r="1" ht="30" customHeight="1"/>
    <row r="2" spans="2:17" ht="30" customHeight="1">
      <c r="B2" s="30" t="s">
        <v>30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2:17" ht="30" customHeight="1">
      <c r="B3" s="30" t="s">
        <v>27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2:17" ht="30" customHeight="1">
      <c r="B4" s="30" t="s">
        <v>14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2:17" s="2" customFormat="1" ht="59.25" customHeight="1">
      <c r="B5" s="12" t="s">
        <v>3</v>
      </c>
      <c r="C5" s="13" t="s">
        <v>0</v>
      </c>
      <c r="D5" s="14" t="s">
        <v>1</v>
      </c>
      <c r="E5" s="14" t="s">
        <v>2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12" t="s">
        <v>20</v>
      </c>
      <c r="L5" s="12" t="s">
        <v>21</v>
      </c>
      <c r="M5" s="12" t="s">
        <v>22</v>
      </c>
      <c r="N5" s="12" t="s">
        <v>23</v>
      </c>
      <c r="O5" s="12" t="s">
        <v>24</v>
      </c>
      <c r="P5" s="12" t="s">
        <v>25</v>
      </c>
      <c r="Q5" s="12" t="s">
        <v>26</v>
      </c>
    </row>
    <row r="6" spans="2:17" s="2" customFormat="1" ht="30" customHeight="1">
      <c r="B6" s="4"/>
      <c r="C6" s="6"/>
      <c r="D6" s="7"/>
      <c r="E6" s="7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s="2" customFormat="1" ht="30" customHeight="1">
      <c r="B7" s="32" t="s">
        <v>5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4"/>
    </row>
    <row r="8" spans="2:17" s="5" customFormat="1" ht="30" customHeight="1">
      <c r="B8" s="8" t="s">
        <v>13</v>
      </c>
      <c r="C8" s="9">
        <v>12932</v>
      </c>
      <c r="D8" s="10">
        <f>C8/26</f>
        <v>497.38461538461536</v>
      </c>
      <c r="E8" s="11">
        <f>D8/80</f>
        <v>6.217307692307692</v>
      </c>
      <c r="F8" s="20">
        <v>238.85</v>
      </c>
      <c r="G8" s="20">
        <f>F8*2</f>
        <v>477.7</v>
      </c>
      <c r="H8" s="20">
        <f>F8*3</f>
        <v>716.55</v>
      </c>
      <c r="I8" s="20">
        <f>F8*4</f>
        <v>955.4</v>
      </c>
      <c r="J8" s="20">
        <f>F8*5</f>
        <v>1194.25</v>
      </c>
      <c r="K8" s="20">
        <f>F8*6</f>
        <v>1433.1</v>
      </c>
      <c r="L8" s="20">
        <f>F8*7</f>
        <v>1671.95</v>
      </c>
      <c r="M8" s="20">
        <f>F8*8</f>
        <v>1910.8</v>
      </c>
      <c r="N8" s="20">
        <f>F8*9</f>
        <v>2149.65</v>
      </c>
      <c r="O8" s="20">
        <f>F8*10</f>
        <v>2388.5</v>
      </c>
      <c r="P8" s="20">
        <f>F8*11</f>
        <v>2627.35</v>
      </c>
      <c r="Q8" s="20">
        <f>F8*12</f>
        <v>2866.2</v>
      </c>
    </row>
    <row r="9" spans="2:17" s="18" customFormat="1" ht="30" customHeight="1">
      <c r="B9" s="15"/>
      <c r="C9" s="15"/>
      <c r="D9" s="15"/>
      <c r="E9" s="15"/>
      <c r="F9" s="21"/>
      <c r="G9" s="21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2:17" s="2" customFormat="1" ht="30" customHeight="1">
      <c r="B10" s="32" t="s">
        <v>8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6"/>
    </row>
    <row r="11" spans="2:17" s="5" customFormat="1" ht="30" customHeight="1">
      <c r="B11" s="8" t="s">
        <v>12</v>
      </c>
      <c r="C11" s="9">
        <v>14743</v>
      </c>
      <c r="D11" s="10">
        <f>C11/26</f>
        <v>567.0384615384615</v>
      </c>
      <c r="E11" s="11">
        <f>D11/80</f>
        <v>7.08798076923077</v>
      </c>
      <c r="F11" s="20">
        <v>272.26</v>
      </c>
      <c r="G11" s="20">
        <f>F11*2</f>
        <v>544.52</v>
      </c>
      <c r="H11" s="20">
        <f>F11*3</f>
        <v>816.78</v>
      </c>
      <c r="I11" s="20">
        <f>F11*4</f>
        <v>1089.04</v>
      </c>
      <c r="J11" s="20">
        <f>F11*5</f>
        <v>1361.3</v>
      </c>
      <c r="K11" s="20">
        <f>F11*6</f>
        <v>1633.56</v>
      </c>
      <c r="L11" s="20">
        <f>F11*7</f>
        <v>1905.82</v>
      </c>
      <c r="M11" s="20">
        <f>F11*8</f>
        <v>2178.08</v>
      </c>
      <c r="N11" s="20">
        <f>F11*9</f>
        <v>2450.34</v>
      </c>
      <c r="O11" s="20">
        <f>F11*10</f>
        <v>2722.6</v>
      </c>
      <c r="P11" s="20">
        <f>F11*11</f>
        <v>2994.8599999999997</v>
      </c>
      <c r="Q11" s="20">
        <f>F11*12</f>
        <v>3267.12</v>
      </c>
    </row>
    <row r="12" spans="2:17" s="18" customFormat="1" ht="30" customHeight="1">
      <c r="B12" s="15"/>
      <c r="C12" s="16"/>
      <c r="D12" s="17"/>
      <c r="E12" s="17"/>
      <c r="F12" s="21"/>
      <c r="G12" s="19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2:17" s="2" customFormat="1" ht="30" customHeight="1">
      <c r="B13" s="32" t="s">
        <v>4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6"/>
    </row>
    <row r="14" spans="2:17" s="5" customFormat="1" ht="30" customHeight="1">
      <c r="B14" s="8" t="s">
        <v>11</v>
      </c>
      <c r="C14" s="9">
        <v>16954</v>
      </c>
      <c r="D14" s="10">
        <f>C14/26</f>
        <v>652.0769230769231</v>
      </c>
      <c r="E14" s="11">
        <f>D14/80</f>
        <v>8.150961538461539</v>
      </c>
      <c r="F14" s="20">
        <v>312.96</v>
      </c>
      <c r="G14" s="20">
        <f>F14*2</f>
        <v>625.92</v>
      </c>
      <c r="H14" s="20">
        <f>F14*3</f>
        <v>938.8799999999999</v>
      </c>
      <c r="I14" s="20">
        <f>F14*4</f>
        <v>1251.84</v>
      </c>
      <c r="J14" s="20">
        <f>F14*5</f>
        <v>1564.8</v>
      </c>
      <c r="K14" s="20">
        <f>F14*6</f>
        <v>1877.7599999999998</v>
      </c>
      <c r="L14" s="20">
        <f>F14*7</f>
        <v>2190.72</v>
      </c>
      <c r="M14" s="20">
        <f>F14*8</f>
        <v>2503.68</v>
      </c>
      <c r="N14" s="20">
        <f>F14*9</f>
        <v>2816.64</v>
      </c>
      <c r="O14" s="20">
        <f>F14*10</f>
        <v>3129.6</v>
      </c>
      <c r="P14" s="20">
        <f>F14*11</f>
        <v>3442.56</v>
      </c>
      <c r="Q14" s="20">
        <f>F14*12</f>
        <v>3755.5199999999995</v>
      </c>
    </row>
    <row r="15" spans="2:17" s="18" customFormat="1" ht="30" customHeight="1">
      <c r="B15" s="15"/>
      <c r="C15" s="16"/>
      <c r="D15" s="17"/>
      <c r="E15" s="17"/>
      <c r="F15" s="21"/>
      <c r="G15" s="19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2:17" s="2" customFormat="1" ht="30" customHeight="1">
      <c r="B16" s="32" t="s">
        <v>7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6"/>
    </row>
    <row r="17" spans="2:17" s="5" customFormat="1" ht="30" customHeight="1">
      <c r="B17" s="8" t="s">
        <v>10</v>
      </c>
      <c r="C17" s="9">
        <v>19667</v>
      </c>
      <c r="D17" s="10">
        <f>C17/26</f>
        <v>756.4230769230769</v>
      </c>
      <c r="E17" s="11">
        <f>D17/80</f>
        <v>9.455288461538462</v>
      </c>
      <c r="F17" s="20">
        <v>363.26</v>
      </c>
      <c r="G17" s="20">
        <f>F17*2</f>
        <v>726.52</v>
      </c>
      <c r="H17" s="20">
        <f>F17*3</f>
        <v>1089.78</v>
      </c>
      <c r="I17" s="20">
        <f>F17*4</f>
        <v>1453.04</v>
      </c>
      <c r="J17" s="20">
        <f>F17*5</f>
        <v>1816.3</v>
      </c>
      <c r="K17" s="20">
        <f>F17*6</f>
        <v>2179.56</v>
      </c>
      <c r="L17" s="20">
        <f>F17*7</f>
        <v>2542.8199999999997</v>
      </c>
      <c r="M17" s="20">
        <f>F17*8</f>
        <v>2906.08</v>
      </c>
      <c r="N17" s="20">
        <f>F17*9</f>
        <v>3269.34</v>
      </c>
      <c r="O17" s="20">
        <f>F17*10</f>
        <v>3632.6</v>
      </c>
      <c r="P17" s="20">
        <f>F17*11</f>
        <v>3995.8599999999997</v>
      </c>
      <c r="Q17" s="20">
        <f>F17*12</f>
        <v>4359.12</v>
      </c>
    </row>
    <row r="18" spans="2:17" s="18" customFormat="1" ht="30" customHeight="1">
      <c r="B18" s="15"/>
      <c r="C18" s="16"/>
      <c r="D18" s="17"/>
      <c r="E18" s="17"/>
      <c r="F18" s="21"/>
      <c r="G18" s="19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2:17" s="2" customFormat="1" ht="30" customHeight="1">
      <c r="B19" s="32" t="s">
        <v>6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6"/>
    </row>
    <row r="20" spans="2:17" s="5" customFormat="1" ht="30" customHeight="1">
      <c r="B20" s="8" t="s">
        <v>9</v>
      </c>
      <c r="C20" s="9">
        <v>23010</v>
      </c>
      <c r="D20" s="10">
        <f>C20/26</f>
        <v>885</v>
      </c>
      <c r="E20" s="11">
        <f>D20/80</f>
        <v>11.0625</v>
      </c>
      <c r="F20" s="20">
        <v>424.7</v>
      </c>
      <c r="G20" s="20">
        <f>F20*2</f>
        <v>849.4</v>
      </c>
      <c r="H20" s="20">
        <f>F20*3</f>
        <v>1274.1</v>
      </c>
      <c r="I20" s="20">
        <f>F20*4</f>
        <v>1698.8</v>
      </c>
      <c r="J20" s="20">
        <f>F20*5</f>
        <v>2123.5</v>
      </c>
      <c r="K20" s="20">
        <f>F20*6</f>
        <v>2548.2</v>
      </c>
      <c r="L20" s="20">
        <f>F20*7</f>
        <v>2972.9</v>
      </c>
      <c r="M20" s="20">
        <f>F20*8</f>
        <v>3397.6</v>
      </c>
      <c r="N20" s="20">
        <f>F20*9</f>
        <v>3822.2999999999997</v>
      </c>
      <c r="O20" s="20">
        <f>F20*10</f>
        <v>4247</v>
      </c>
      <c r="P20" s="20">
        <f>F20*11</f>
        <v>4671.7</v>
      </c>
      <c r="Q20" s="20">
        <f>F20*12</f>
        <v>5096.4</v>
      </c>
    </row>
    <row r="21" spans="2:17" s="18" customFormat="1" ht="30" customHeight="1">
      <c r="B21" s="15"/>
      <c r="C21" s="16"/>
      <c r="D21" s="17"/>
      <c r="E21" s="17"/>
      <c r="F21" s="21"/>
      <c r="G21" s="19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2:17" s="18" customFormat="1" ht="30" customHeight="1">
      <c r="B22" s="25" t="s">
        <v>28</v>
      </c>
      <c r="C22" s="26"/>
      <c r="D22" s="17"/>
      <c r="E22" s="17"/>
      <c r="F22" s="21"/>
      <c r="G22" s="19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2:17" s="18" customFormat="1" ht="30" customHeight="1">
      <c r="B23" s="28" t="s">
        <v>29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2"/>
      <c r="N23" s="22"/>
      <c r="O23" s="22"/>
      <c r="P23" s="22"/>
      <c r="Q23" s="22"/>
    </row>
    <row r="24" spans="2:13" ht="15">
      <c r="B24" s="27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2:13" ht="15">
      <c r="B25" s="27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2:13" ht="15">
      <c r="B26" s="27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ht="15">
      <c r="B27" s="27"/>
    </row>
    <row r="28" ht="15">
      <c r="B28" s="27"/>
    </row>
  </sheetData>
  <sheetProtection/>
  <mergeCells count="8">
    <mergeCell ref="B2:Q2"/>
    <mergeCell ref="B7:Q7"/>
    <mergeCell ref="B10:Q10"/>
    <mergeCell ref="B13:Q13"/>
    <mergeCell ref="B16:Q16"/>
    <mergeCell ref="B19:Q19"/>
    <mergeCell ref="B3:Q3"/>
    <mergeCell ref="B4:Q4"/>
  </mergeCells>
  <printOptions/>
  <pageMargins left="0.7" right="0.7" top="0.75" bottom="0.75" header="0.3" footer="0.3"/>
  <pageSetup horizontalDpi="300" verticalDpi="3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Rencelly</dc:creator>
  <cp:keywords/>
  <dc:description/>
  <cp:lastModifiedBy>Information Technology</cp:lastModifiedBy>
  <cp:lastPrinted>2013-05-01T04:42:12Z</cp:lastPrinted>
  <dcterms:created xsi:type="dcterms:W3CDTF">2011-01-10T05:20:31Z</dcterms:created>
  <dcterms:modified xsi:type="dcterms:W3CDTF">2013-05-02T01:07:01Z</dcterms:modified>
  <cp:category/>
  <cp:version/>
  <cp:contentType/>
  <cp:contentStatus/>
</cp:coreProperties>
</file>